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7710" activeTab="0"/>
  </bookViews>
  <sheets>
    <sheet name="5066A SpEd Tuition Cost Sheet" sheetId="1" r:id="rId1"/>
  </sheets>
  <definedNames/>
  <calcPr fullCalcOnLoad="1"/>
</workbook>
</file>

<file path=xl/sharedStrings.xml><?xml version="1.0" encoding="utf-8"?>
<sst xmlns="http://schemas.openxmlformats.org/spreadsheetml/2006/main" count="167" uniqueCount="126">
  <si>
    <t>ILLINOIS STATE BOARD OF EDUCATION</t>
  </si>
  <si>
    <t>Funding and Disbursements Services</t>
  </si>
  <si>
    <t>100 North First Street</t>
  </si>
  <si>
    <t>Springfield, Illinois  62777-0001</t>
  </si>
  <si>
    <t>SPECIAL EDUCATION TUITION COST SHEET</t>
  </si>
  <si>
    <t>through</t>
  </si>
  <si>
    <t>Regular Term</t>
  </si>
  <si>
    <t>Summer Term</t>
  </si>
  <si>
    <t>DISTRICT/COOPERATIVE PREPARING COST SHEET</t>
  </si>
  <si>
    <t>CONTACT PERSON</t>
  </si>
  <si>
    <t>PHONE</t>
  </si>
  <si>
    <t>SPECIAL EDUCATION DATA</t>
  </si>
  <si>
    <t>Name of Program</t>
  </si>
  <si>
    <t>1.</t>
  </si>
  <si>
    <t>2.</t>
  </si>
  <si>
    <t>Days in session this program</t>
  </si>
  <si>
    <t>Total ADE this program</t>
  </si>
  <si>
    <t>3.</t>
  </si>
  <si>
    <t>Total Number of Sp. Ed. Pupils Enrolled</t>
  </si>
  <si>
    <t>REGULAR EDUCATION DATA</t>
  </si>
  <si>
    <t>4.</t>
  </si>
  <si>
    <t>Total number of pupils enrolled</t>
  </si>
  <si>
    <t>5.</t>
  </si>
  <si>
    <t>Days in session</t>
  </si>
  <si>
    <t>6.</t>
  </si>
  <si>
    <t>District per capita tuition charge</t>
  </si>
  <si>
    <t>$</t>
  </si>
  <si>
    <t>EXPENDITURES</t>
  </si>
  <si>
    <t>Functions</t>
  </si>
  <si>
    <t>COLUMN A</t>
  </si>
  <si>
    <t>COLUMN B</t>
  </si>
  <si>
    <t>Special Education</t>
  </si>
  <si>
    <t>Regular Education</t>
  </si>
  <si>
    <t>COLUMN C</t>
  </si>
  <si>
    <t>Enrollment of</t>
  </si>
  <si>
    <t>Cost Programs</t>
  </si>
  <si>
    <t>/</t>
  </si>
  <si>
    <t>TOTALS</t>
  </si>
  <si>
    <t>7.</t>
  </si>
  <si>
    <t>Instruction (specify)</t>
  </si>
  <si>
    <t>8.</t>
  </si>
  <si>
    <t>2112</t>
  </si>
  <si>
    <t>Attendance</t>
  </si>
  <si>
    <t>9.</t>
  </si>
  <si>
    <t>2113</t>
  </si>
  <si>
    <t>Social Work Services</t>
  </si>
  <si>
    <t>10.</t>
  </si>
  <si>
    <t>2120</t>
  </si>
  <si>
    <t>Guidance Services</t>
  </si>
  <si>
    <t>11.</t>
  </si>
  <si>
    <t>2130</t>
  </si>
  <si>
    <t>Health Services</t>
  </si>
  <si>
    <t>12.</t>
  </si>
  <si>
    <t>2140</t>
  </si>
  <si>
    <t>Psychological Services</t>
  </si>
  <si>
    <t>13.</t>
  </si>
  <si>
    <t>2150</t>
  </si>
  <si>
    <t xml:space="preserve">Speech Pathology and </t>
  </si>
  <si>
    <t>Audiology Services</t>
  </si>
  <si>
    <t>14.</t>
  </si>
  <si>
    <t>2210</t>
  </si>
  <si>
    <t>Imprv. of Instruction</t>
  </si>
  <si>
    <t>15.</t>
  </si>
  <si>
    <t>2220</t>
  </si>
  <si>
    <t>Educational Media Serv.</t>
  </si>
  <si>
    <t>16.</t>
  </si>
  <si>
    <t>2310</t>
  </si>
  <si>
    <t>Board of Education Serv.</t>
  </si>
  <si>
    <t>17.</t>
  </si>
  <si>
    <t>2320</t>
  </si>
  <si>
    <t>Executive Administration</t>
  </si>
  <si>
    <t>18.</t>
  </si>
  <si>
    <t>2330</t>
  </si>
  <si>
    <t>Special Area Admin.</t>
  </si>
  <si>
    <t>19.</t>
  </si>
  <si>
    <t>2410</t>
  </si>
  <si>
    <t>Office of Principal</t>
  </si>
  <si>
    <t>20.</t>
  </si>
  <si>
    <t>2510</t>
  </si>
  <si>
    <t>Direction of Business</t>
  </si>
  <si>
    <t>21.</t>
  </si>
  <si>
    <t>2520</t>
  </si>
  <si>
    <t>Fiscal Services</t>
  </si>
  <si>
    <t>22.</t>
  </si>
  <si>
    <t>2570</t>
  </si>
  <si>
    <t>Internal Services</t>
  </si>
  <si>
    <t>23.</t>
  </si>
  <si>
    <t>2600</t>
  </si>
  <si>
    <t>Support Serv.-Central</t>
  </si>
  <si>
    <t>24.</t>
  </si>
  <si>
    <t>Other (specify function)</t>
  </si>
  <si>
    <t>25.</t>
  </si>
  <si>
    <t>Equipment Depreciation</t>
  </si>
  <si>
    <t xml:space="preserve"> x   Line 1   = $</t>
  </si>
  <si>
    <t>= $</t>
  </si>
  <si>
    <t>Operation and Maintenance</t>
  </si>
  <si>
    <t>26.</t>
  </si>
  <si>
    <t>All 2540 expenditures</t>
  </si>
  <si>
    <t>27.</t>
  </si>
  <si>
    <t>Number of district-owned classrooms</t>
  </si>
  <si>
    <t>28.</t>
  </si>
  <si>
    <t>Cost/classroom (Line 26/27)</t>
  </si>
  <si>
    <t>29.</t>
  </si>
  <si>
    <t>Number of district-owned classrooms used in this program</t>
  </si>
  <si>
    <t>30.</t>
  </si>
  <si>
    <t>x Line 28   = $</t>
  </si>
  <si>
    <t>31.</t>
  </si>
  <si>
    <t>Other (Specify)</t>
  </si>
  <si>
    <t>32.</t>
  </si>
  <si>
    <t>TOTAL EXPENDITURES</t>
  </si>
  <si>
    <t>RECEIPTS</t>
  </si>
  <si>
    <t>33.</t>
  </si>
  <si>
    <t>34.</t>
  </si>
  <si>
    <t>Federal Funds</t>
  </si>
  <si>
    <t>35.</t>
  </si>
  <si>
    <t>TOTAL OFFSETTING RECEIPTS</t>
  </si>
  <si>
    <t>NET EXPENDITURES</t>
  </si>
  <si>
    <t>36.</t>
  </si>
  <si>
    <t>Line 32 minus ( - ) line 35</t>
  </si>
  <si>
    <t>37.</t>
  </si>
  <si>
    <t>Line 36 divided ( / ) by line 1 (Total cost per 1.0 ADE)</t>
  </si>
  <si>
    <t>ISBE 50-66A (1/06)</t>
  </si>
  <si>
    <t>(Sections 14-7.02b and 14-7.03 of the School Code)</t>
  </si>
  <si>
    <t>Evidence Based Funding - Personnel</t>
  </si>
  <si>
    <t>34A.</t>
  </si>
  <si>
    <t>Other State and Federal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</si>
</sst>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0" fillId="0" borderId="0" xfId="0" applyFont="1" applyFill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/>
    </xf>
    <xf numFmtId="0" fontId="40" fillId="0" borderId="11" xfId="0" applyFont="1" applyFill="1" applyBorder="1" applyAlignment="1" applyProtection="1">
      <alignment/>
      <protection/>
    </xf>
    <xf numFmtId="0" fontId="41" fillId="0" borderId="12" xfId="0" applyFont="1" applyBorder="1" applyAlignment="1" applyProtection="1">
      <alignment/>
      <protection/>
    </xf>
    <xf numFmtId="0" fontId="40" fillId="33" borderId="13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49" fontId="40" fillId="0" borderId="0" xfId="0" applyNumberFormat="1" applyFont="1" applyAlignment="1" applyProtection="1">
      <alignment horizontal="right"/>
      <protection/>
    </xf>
    <xf numFmtId="49" fontId="42" fillId="0" borderId="0" xfId="0" applyNumberFormat="1" applyFont="1" applyAlignment="1" applyProtection="1">
      <alignment horizontal="left"/>
      <protection/>
    </xf>
    <xf numFmtId="0" fontId="40" fillId="0" borderId="0" xfId="0" applyFont="1" applyAlignment="1" applyProtection="1">
      <alignment horizontal="right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Fill="1" applyAlignment="1" applyProtection="1">
      <alignment horizontal="center"/>
      <protection/>
    </xf>
    <xf numFmtId="49" fontId="40" fillId="0" borderId="0" xfId="0" applyNumberFormat="1" applyFont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 quotePrefix="1">
      <alignment horizontal="right"/>
      <protection/>
    </xf>
    <xf numFmtId="0" fontId="40" fillId="0" borderId="0" xfId="0" applyFont="1" applyAlignment="1" applyProtection="1" quotePrefix="1">
      <alignment horizontal="center"/>
      <protection/>
    </xf>
    <xf numFmtId="49" fontId="40" fillId="33" borderId="10" xfId="0" applyNumberFormat="1" applyFont="1" applyFill="1" applyBorder="1" applyAlignment="1" applyProtection="1">
      <alignment/>
      <protection/>
    </xf>
    <xf numFmtId="49" fontId="42" fillId="0" borderId="0" xfId="0" applyNumberFormat="1" applyFont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49" fontId="40" fillId="0" borderId="11" xfId="0" applyNumberFormat="1" applyFont="1" applyBorder="1" applyAlignment="1" applyProtection="1">
      <alignment horizontal="left"/>
      <protection/>
    </xf>
    <xf numFmtId="0" fontId="43" fillId="0" borderId="0" xfId="0" applyFont="1" applyAlignment="1" applyProtection="1">
      <alignment/>
      <protection/>
    </xf>
    <xf numFmtId="164" fontId="40" fillId="33" borderId="14" xfId="0" applyNumberFormat="1" applyFont="1" applyFill="1" applyBorder="1" applyAlignment="1" applyProtection="1">
      <alignment/>
      <protection/>
    </xf>
    <xf numFmtId="3" fontId="40" fillId="33" borderId="10" xfId="0" applyNumberFormat="1" applyFont="1" applyFill="1" applyBorder="1" applyAlignment="1" applyProtection="1">
      <alignment/>
      <protection/>
    </xf>
    <xf numFmtId="43" fontId="40" fillId="33" borderId="10" xfId="0" applyNumberFormat="1" applyFont="1" applyFill="1" applyBorder="1" applyAlignment="1" applyProtection="1">
      <alignment/>
      <protection/>
    </xf>
    <xf numFmtId="43" fontId="40" fillId="33" borderId="14" xfId="0" applyNumberFormat="1" applyFont="1" applyFill="1" applyBorder="1" applyAlignment="1" applyProtection="1">
      <alignment/>
      <protection/>
    </xf>
    <xf numFmtId="43" fontId="40" fillId="0" borderId="0" xfId="0" applyNumberFormat="1" applyFont="1" applyAlignment="1" applyProtection="1">
      <alignment/>
      <protection/>
    </xf>
    <xf numFmtId="43" fontId="40" fillId="0" borderId="10" xfId="0" applyNumberFormat="1" applyFont="1" applyBorder="1" applyAlignment="1" applyProtection="1">
      <alignment/>
      <protection/>
    </xf>
    <xf numFmtId="43" fontId="40" fillId="0" borderId="14" xfId="0" applyNumberFormat="1" applyFont="1" applyBorder="1" applyAlignment="1" applyProtection="1">
      <alignment/>
      <protection/>
    </xf>
    <xf numFmtId="43" fontId="40" fillId="0" borderId="0" xfId="0" applyNumberFormat="1" applyFont="1" applyBorder="1" applyAlignment="1" applyProtection="1">
      <alignment/>
      <protection/>
    </xf>
    <xf numFmtId="37" fontId="40" fillId="33" borderId="10" xfId="0" applyNumberFormat="1" applyFont="1" applyFill="1" applyBorder="1" applyAlignment="1" applyProtection="1">
      <alignment/>
      <protection/>
    </xf>
    <xf numFmtId="37" fontId="40" fillId="33" borderId="14" xfId="0" applyNumberFormat="1" applyFont="1" applyFill="1" applyBorder="1" applyAlignment="1" applyProtection="1">
      <alignment/>
      <protection/>
    </xf>
    <xf numFmtId="37" fontId="40" fillId="0" borderId="0" xfId="0" applyNumberFormat="1" applyFont="1" applyAlignment="1" applyProtection="1">
      <alignment/>
      <protection/>
    </xf>
    <xf numFmtId="43" fontId="40" fillId="0" borderId="14" xfId="0" applyNumberFormat="1" applyFont="1" applyFill="1" applyBorder="1" applyAlignment="1" applyProtection="1">
      <alignment/>
      <protection/>
    </xf>
    <xf numFmtId="0" fontId="40" fillId="33" borderId="10" xfId="0" applyFont="1" applyFill="1" applyBorder="1" applyAlignment="1" applyProtection="1">
      <alignment/>
      <protection/>
    </xf>
    <xf numFmtId="43" fontId="40" fillId="34" borderId="15" xfId="0" applyNumberFormat="1" applyFont="1" applyFill="1" applyBorder="1" applyAlignment="1" applyProtection="1">
      <alignment/>
      <protection/>
    </xf>
    <xf numFmtId="0" fontId="40" fillId="33" borderId="16" xfId="0" applyFont="1" applyFill="1" applyBorder="1" applyAlignment="1" applyProtection="1">
      <alignment horizontal="center"/>
      <protection/>
    </xf>
    <xf numFmtId="3" fontId="40" fillId="33" borderId="10" xfId="0" applyNumberFormat="1" applyFont="1" applyFill="1" applyBorder="1" applyAlignment="1" applyProtection="1">
      <alignment horizontal="right"/>
      <protection/>
    </xf>
    <xf numFmtId="3" fontId="40" fillId="33" borderId="14" xfId="0" applyNumberFormat="1" applyFont="1" applyFill="1" applyBorder="1" applyAlignment="1" applyProtection="1">
      <alignment horizontal="right"/>
      <protection/>
    </xf>
    <xf numFmtId="4" fontId="40" fillId="33" borderId="14" xfId="0" applyNumberFormat="1" applyFont="1" applyFill="1" applyBorder="1" applyAlignment="1" applyProtection="1">
      <alignment horizontal="right"/>
      <protection/>
    </xf>
    <xf numFmtId="0" fontId="44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34">
      <selection activeCell="K63" sqref="K63"/>
    </sheetView>
  </sheetViews>
  <sheetFormatPr defaultColWidth="9.140625" defaultRowHeight="15"/>
  <cols>
    <col min="1" max="1" width="4.7109375" style="1" customWidth="1"/>
    <col min="2" max="2" width="5.8515625" style="1" customWidth="1"/>
    <col min="3" max="3" width="9.140625" style="1" customWidth="1"/>
    <col min="4" max="4" width="12.28125" style="1" customWidth="1"/>
    <col min="5" max="5" width="13.140625" style="1" customWidth="1"/>
    <col min="6" max="6" width="1.7109375" style="12" customWidth="1"/>
    <col min="7" max="7" width="13.57421875" style="1" customWidth="1"/>
    <col min="8" max="8" width="1.8515625" style="1" customWidth="1"/>
    <col min="9" max="9" width="13.140625" style="1" customWidth="1"/>
    <col min="10" max="10" width="13.421875" style="1" customWidth="1"/>
    <col min="11" max="11" width="12.140625" style="1" customWidth="1"/>
    <col min="12" max="16384" width="9.140625" style="1" customWidth="1"/>
  </cols>
  <sheetData>
    <row r="1" spans="4:10" ht="12.75">
      <c r="D1" s="45" t="s">
        <v>0</v>
      </c>
      <c r="E1" s="45"/>
      <c r="F1" s="45"/>
      <c r="G1" s="45"/>
      <c r="H1" s="45"/>
      <c r="I1" s="45"/>
      <c r="J1" s="45"/>
    </row>
    <row r="2" spans="4:10" ht="12.75">
      <c r="D2" s="46" t="s">
        <v>1</v>
      </c>
      <c r="E2" s="46"/>
      <c r="F2" s="46"/>
      <c r="G2" s="46"/>
      <c r="H2" s="46"/>
      <c r="I2" s="46"/>
      <c r="J2" s="46"/>
    </row>
    <row r="3" spans="1:10" ht="12.75">
      <c r="A3" s="41"/>
      <c r="B3" s="2" t="s">
        <v>6</v>
      </c>
      <c r="D3" s="46" t="s">
        <v>2</v>
      </c>
      <c r="E3" s="46"/>
      <c r="F3" s="46"/>
      <c r="G3" s="46"/>
      <c r="H3" s="46"/>
      <c r="I3" s="46"/>
      <c r="J3" s="46"/>
    </row>
    <row r="4" spans="1:10" ht="12.75">
      <c r="A4" s="41"/>
      <c r="B4" s="2" t="s">
        <v>7</v>
      </c>
      <c r="D4" s="46" t="s">
        <v>3</v>
      </c>
      <c r="E4" s="46"/>
      <c r="F4" s="46"/>
      <c r="G4" s="46"/>
      <c r="H4" s="46"/>
      <c r="I4" s="46"/>
      <c r="J4" s="46"/>
    </row>
    <row r="5" spans="4:10" ht="12.75">
      <c r="D5" s="47" t="s">
        <v>4</v>
      </c>
      <c r="E5" s="47"/>
      <c r="F5" s="47"/>
      <c r="G5" s="47"/>
      <c r="H5" s="47"/>
      <c r="I5" s="47"/>
      <c r="J5" s="47"/>
    </row>
    <row r="6" spans="4:10" ht="12.75">
      <c r="D6" s="45" t="s">
        <v>122</v>
      </c>
      <c r="E6" s="45"/>
      <c r="F6" s="45"/>
      <c r="G6" s="45"/>
      <c r="H6" s="45"/>
      <c r="I6" s="45"/>
      <c r="J6" s="45"/>
    </row>
    <row r="7" spans="4:10" ht="15" customHeight="1">
      <c r="D7" s="3"/>
      <c r="E7" s="5"/>
      <c r="F7" s="3"/>
      <c r="G7" s="3" t="s">
        <v>5</v>
      </c>
      <c r="H7" s="3"/>
      <c r="I7" s="39"/>
      <c r="J7" s="3"/>
    </row>
    <row r="9" spans="1:11" ht="12.75">
      <c r="A9" s="6" t="s">
        <v>8</v>
      </c>
      <c r="B9" s="7"/>
      <c r="C9" s="7"/>
      <c r="D9" s="7"/>
      <c r="E9" s="7"/>
      <c r="F9" s="8"/>
      <c r="G9" s="9" t="s">
        <v>9</v>
      </c>
      <c r="H9" s="7"/>
      <c r="I9" s="7"/>
      <c r="J9" s="9" t="s">
        <v>10</v>
      </c>
      <c r="K9" s="7"/>
    </row>
    <row r="10" spans="1:11" ht="12.75">
      <c r="A10" s="4"/>
      <c r="B10" s="4"/>
      <c r="C10" s="4"/>
      <c r="D10" s="4"/>
      <c r="E10" s="4"/>
      <c r="F10" s="4"/>
      <c r="G10" s="10"/>
      <c r="H10" s="4"/>
      <c r="I10" s="4"/>
      <c r="J10" s="10"/>
      <c r="K10" s="4"/>
    </row>
    <row r="12" ht="12.75">
      <c r="A12" s="11" t="s">
        <v>11</v>
      </c>
    </row>
    <row r="13" spans="1:10" ht="12.75">
      <c r="A13" s="1" t="s">
        <v>12</v>
      </c>
      <c r="D13" s="4"/>
      <c r="E13" s="4"/>
      <c r="F13" s="4"/>
      <c r="G13" s="4"/>
      <c r="H13" s="4"/>
      <c r="I13" s="4"/>
      <c r="J13" s="4"/>
    </row>
    <row r="14" spans="1:7" ht="12.75">
      <c r="A14" s="13" t="s">
        <v>13</v>
      </c>
      <c r="B14" s="1" t="s">
        <v>16</v>
      </c>
      <c r="G14" s="27"/>
    </row>
    <row r="15" spans="1:7" ht="12.75">
      <c r="A15" s="13" t="s">
        <v>14</v>
      </c>
      <c r="B15" s="1" t="s">
        <v>15</v>
      </c>
      <c r="G15" s="28"/>
    </row>
    <row r="16" spans="1:7" ht="12.75">
      <c r="A16" s="13" t="s">
        <v>17</v>
      </c>
      <c r="B16" s="1" t="s">
        <v>18</v>
      </c>
      <c r="G16" s="28"/>
    </row>
    <row r="17" ht="12.75">
      <c r="A17" s="13"/>
    </row>
    <row r="18" ht="12.75">
      <c r="A18" s="14" t="s">
        <v>19</v>
      </c>
    </row>
    <row r="19" spans="1:7" ht="12.75">
      <c r="A19" s="13" t="s">
        <v>20</v>
      </c>
      <c r="B19" s="1" t="s">
        <v>21</v>
      </c>
      <c r="G19" s="42"/>
    </row>
    <row r="20" spans="1:7" ht="12.75">
      <c r="A20" s="13" t="s">
        <v>22</v>
      </c>
      <c r="B20" s="1" t="s">
        <v>23</v>
      </c>
      <c r="G20" s="43"/>
    </row>
    <row r="21" spans="1:7" ht="12.75">
      <c r="A21" s="13" t="s">
        <v>24</v>
      </c>
      <c r="B21" s="1" t="s">
        <v>25</v>
      </c>
      <c r="E21" s="15"/>
      <c r="F21" s="15" t="s">
        <v>26</v>
      </c>
      <c r="G21" s="44"/>
    </row>
    <row r="22" ht="12.75">
      <c r="A22" s="13"/>
    </row>
    <row r="23" spans="1:11" ht="12.75">
      <c r="A23" s="14" t="s">
        <v>27</v>
      </c>
      <c r="E23" s="16" t="s">
        <v>29</v>
      </c>
      <c r="F23" s="17"/>
      <c r="G23" s="16" t="s">
        <v>30</v>
      </c>
      <c r="I23" s="16" t="s">
        <v>33</v>
      </c>
      <c r="K23" s="16" t="s">
        <v>37</v>
      </c>
    </row>
    <row r="24" spans="1:9" ht="12.75">
      <c r="A24" s="13"/>
      <c r="B24" s="2" t="s">
        <v>28</v>
      </c>
      <c r="E24" s="16" t="s">
        <v>31</v>
      </c>
      <c r="F24" s="17"/>
      <c r="G24" s="16" t="s">
        <v>32</v>
      </c>
      <c r="I24" s="16" t="s">
        <v>34</v>
      </c>
    </row>
    <row r="25" spans="1:9" ht="12.75">
      <c r="A25" s="13"/>
      <c r="I25" s="16" t="s">
        <v>35</v>
      </c>
    </row>
    <row r="26" spans="1:11" ht="12.75">
      <c r="A26" s="13" t="s">
        <v>38</v>
      </c>
      <c r="B26" s="18">
        <v>1200</v>
      </c>
      <c r="C26" s="1" t="s">
        <v>39</v>
      </c>
      <c r="E26" s="29"/>
      <c r="F26" s="19"/>
      <c r="J26" s="20" t="s">
        <v>94</v>
      </c>
      <c r="K26" s="32">
        <f>E26</f>
        <v>0</v>
      </c>
    </row>
    <row r="27" spans="1:11" ht="12.75">
      <c r="A27" s="13" t="s">
        <v>40</v>
      </c>
      <c r="B27" s="18" t="s">
        <v>41</v>
      </c>
      <c r="C27" s="1" t="s">
        <v>42</v>
      </c>
      <c r="E27" s="30"/>
      <c r="F27" s="19"/>
      <c r="G27" s="29"/>
      <c r="H27" s="21" t="s">
        <v>36</v>
      </c>
      <c r="I27" s="35"/>
      <c r="J27" s="15" t="s">
        <v>93</v>
      </c>
      <c r="K27" s="33">
        <f>IF(I27&gt;0,(IF(E27&gt;0,E27,G27)/I27)*$G$14,IF(E27&gt;0,E27,G27))</f>
        <v>0</v>
      </c>
    </row>
    <row r="28" spans="1:11" ht="12.75">
      <c r="A28" s="13" t="s">
        <v>43</v>
      </c>
      <c r="B28" s="18" t="s">
        <v>44</v>
      </c>
      <c r="C28" s="1" t="s">
        <v>45</v>
      </c>
      <c r="E28" s="30"/>
      <c r="F28" s="19"/>
      <c r="G28" s="30"/>
      <c r="H28" s="21" t="s">
        <v>36</v>
      </c>
      <c r="I28" s="36"/>
      <c r="J28" s="15" t="s">
        <v>93</v>
      </c>
      <c r="K28" s="33">
        <f aca="true" t="shared" si="0" ref="K28:K44">IF(I28&gt;0,(IF(E28&gt;0,E28,G28)/I28)*$G$14,IF(E28&gt;0,E28,G28))</f>
        <v>0</v>
      </c>
    </row>
    <row r="29" spans="1:11" ht="12.75">
      <c r="A29" s="13" t="s">
        <v>46</v>
      </c>
      <c r="B29" s="18" t="s">
        <v>47</v>
      </c>
      <c r="C29" s="1" t="s">
        <v>48</v>
      </c>
      <c r="E29" s="30"/>
      <c r="F29" s="19"/>
      <c r="G29" s="30"/>
      <c r="H29" s="21" t="s">
        <v>36</v>
      </c>
      <c r="I29" s="36"/>
      <c r="J29" s="15" t="s">
        <v>93</v>
      </c>
      <c r="K29" s="33">
        <f t="shared" si="0"/>
        <v>0</v>
      </c>
    </row>
    <row r="30" spans="1:11" ht="12.75">
      <c r="A30" s="13" t="s">
        <v>49</v>
      </c>
      <c r="B30" s="18" t="s">
        <v>50</v>
      </c>
      <c r="C30" s="1" t="s">
        <v>51</v>
      </c>
      <c r="E30" s="30"/>
      <c r="F30" s="19"/>
      <c r="G30" s="30"/>
      <c r="H30" s="21" t="s">
        <v>36</v>
      </c>
      <c r="I30" s="36"/>
      <c r="J30" s="15" t="s">
        <v>93</v>
      </c>
      <c r="K30" s="33">
        <f t="shared" si="0"/>
        <v>0</v>
      </c>
    </row>
    <row r="31" spans="1:11" ht="12.75">
      <c r="A31" s="13" t="s">
        <v>52</v>
      </c>
      <c r="B31" s="18" t="s">
        <v>53</v>
      </c>
      <c r="C31" s="1" t="s">
        <v>54</v>
      </c>
      <c r="E31" s="30"/>
      <c r="F31" s="19"/>
      <c r="G31" s="30"/>
      <c r="H31" s="21" t="s">
        <v>36</v>
      </c>
      <c r="I31" s="36"/>
      <c r="J31" s="15" t="s">
        <v>93</v>
      </c>
      <c r="K31" s="33">
        <f t="shared" si="0"/>
        <v>0</v>
      </c>
    </row>
    <row r="32" spans="1:11" ht="12.75">
      <c r="A32" s="13" t="s">
        <v>55</v>
      </c>
      <c r="B32" s="18" t="s">
        <v>56</v>
      </c>
      <c r="C32" s="1" t="s">
        <v>57</v>
      </c>
      <c r="E32" s="29"/>
      <c r="F32" s="19"/>
      <c r="G32" s="30"/>
      <c r="H32" s="21" t="s">
        <v>36</v>
      </c>
      <c r="I32" s="36"/>
      <c r="J32" s="15" t="s">
        <v>93</v>
      </c>
      <c r="K32" s="33">
        <f t="shared" si="0"/>
        <v>0</v>
      </c>
    </row>
    <row r="33" spans="1:11" ht="12.75">
      <c r="A33" s="13"/>
      <c r="B33" s="18"/>
      <c r="C33" s="1" t="s">
        <v>58</v>
      </c>
      <c r="E33" s="31"/>
      <c r="F33" s="19"/>
      <c r="G33" s="31"/>
      <c r="H33" s="21"/>
      <c r="I33" s="37"/>
      <c r="J33" s="15"/>
      <c r="K33" s="34"/>
    </row>
    <row r="34" spans="1:11" ht="12.75">
      <c r="A34" s="13" t="s">
        <v>59</v>
      </c>
      <c r="B34" s="18" t="s">
        <v>60</v>
      </c>
      <c r="C34" s="1" t="s">
        <v>61</v>
      </c>
      <c r="E34" s="29"/>
      <c r="F34" s="19"/>
      <c r="G34" s="29"/>
      <c r="H34" s="21" t="s">
        <v>36</v>
      </c>
      <c r="I34" s="35"/>
      <c r="J34" s="15" t="s">
        <v>93</v>
      </c>
      <c r="K34" s="32">
        <f t="shared" si="0"/>
        <v>0</v>
      </c>
    </row>
    <row r="35" spans="1:11" ht="12.75">
      <c r="A35" s="13" t="s">
        <v>62</v>
      </c>
      <c r="B35" s="18" t="s">
        <v>63</v>
      </c>
      <c r="C35" s="1" t="s">
        <v>64</v>
      </c>
      <c r="E35" s="30"/>
      <c r="F35" s="19"/>
      <c r="G35" s="30"/>
      <c r="H35" s="21" t="s">
        <v>36</v>
      </c>
      <c r="I35" s="36"/>
      <c r="J35" s="15" t="s">
        <v>93</v>
      </c>
      <c r="K35" s="33">
        <f t="shared" si="0"/>
        <v>0</v>
      </c>
    </row>
    <row r="36" spans="1:11" ht="12.75">
      <c r="A36" s="13" t="s">
        <v>65</v>
      </c>
      <c r="B36" s="18" t="s">
        <v>66</v>
      </c>
      <c r="C36" s="1" t="s">
        <v>67</v>
      </c>
      <c r="E36" s="30"/>
      <c r="F36" s="19"/>
      <c r="G36" s="30"/>
      <c r="H36" s="21" t="s">
        <v>36</v>
      </c>
      <c r="I36" s="36"/>
      <c r="J36" s="15" t="s">
        <v>93</v>
      </c>
      <c r="K36" s="33">
        <f t="shared" si="0"/>
        <v>0</v>
      </c>
    </row>
    <row r="37" spans="1:11" ht="12.75">
      <c r="A37" s="13" t="s">
        <v>68</v>
      </c>
      <c r="B37" s="18" t="s">
        <v>69</v>
      </c>
      <c r="C37" s="1" t="s">
        <v>70</v>
      </c>
      <c r="E37" s="30"/>
      <c r="F37" s="19"/>
      <c r="G37" s="30"/>
      <c r="H37" s="21" t="s">
        <v>36</v>
      </c>
      <c r="I37" s="36"/>
      <c r="J37" s="15" t="s">
        <v>93</v>
      </c>
      <c r="K37" s="33">
        <f t="shared" si="0"/>
        <v>0</v>
      </c>
    </row>
    <row r="38" spans="1:11" ht="12.75">
      <c r="A38" s="13" t="s">
        <v>71</v>
      </c>
      <c r="B38" s="18" t="s">
        <v>72</v>
      </c>
      <c r="C38" s="1" t="s">
        <v>73</v>
      </c>
      <c r="E38" s="30"/>
      <c r="F38" s="19"/>
      <c r="G38" s="30"/>
      <c r="H38" s="21" t="s">
        <v>36</v>
      </c>
      <c r="I38" s="36"/>
      <c r="J38" s="15" t="s">
        <v>93</v>
      </c>
      <c r="K38" s="33">
        <f t="shared" si="0"/>
        <v>0</v>
      </c>
    </row>
    <row r="39" spans="1:11" ht="12.75">
      <c r="A39" s="13" t="s">
        <v>74</v>
      </c>
      <c r="B39" s="18" t="s">
        <v>75</v>
      </c>
      <c r="C39" s="1" t="s">
        <v>76</v>
      </c>
      <c r="E39" s="30"/>
      <c r="F39" s="19"/>
      <c r="G39" s="30"/>
      <c r="H39" s="21" t="s">
        <v>36</v>
      </c>
      <c r="I39" s="36"/>
      <c r="J39" s="15" t="s">
        <v>93</v>
      </c>
      <c r="K39" s="33">
        <f t="shared" si="0"/>
        <v>0</v>
      </c>
    </row>
    <row r="40" spans="1:11" ht="12.75">
      <c r="A40" s="13" t="s">
        <v>77</v>
      </c>
      <c r="B40" s="18" t="s">
        <v>78</v>
      </c>
      <c r="C40" s="1" t="s">
        <v>79</v>
      </c>
      <c r="E40" s="30"/>
      <c r="F40" s="19"/>
      <c r="G40" s="30"/>
      <c r="H40" s="21" t="s">
        <v>36</v>
      </c>
      <c r="I40" s="36"/>
      <c r="J40" s="15" t="s">
        <v>93</v>
      </c>
      <c r="K40" s="33">
        <f t="shared" si="0"/>
        <v>0</v>
      </c>
    </row>
    <row r="41" spans="1:11" ht="12.75">
      <c r="A41" s="13" t="s">
        <v>80</v>
      </c>
      <c r="B41" s="18" t="s">
        <v>81</v>
      </c>
      <c r="C41" s="1" t="s">
        <v>82</v>
      </c>
      <c r="E41" s="30"/>
      <c r="F41" s="19"/>
      <c r="G41" s="30"/>
      <c r="H41" s="21" t="s">
        <v>36</v>
      </c>
      <c r="I41" s="36"/>
      <c r="J41" s="15" t="s">
        <v>93</v>
      </c>
      <c r="K41" s="33">
        <f t="shared" si="0"/>
        <v>0</v>
      </c>
    </row>
    <row r="42" spans="1:11" ht="12.75">
      <c r="A42" s="13" t="s">
        <v>83</v>
      </c>
      <c r="B42" s="18" t="s">
        <v>84</v>
      </c>
      <c r="C42" s="1" t="s">
        <v>85</v>
      </c>
      <c r="E42" s="30"/>
      <c r="F42" s="19"/>
      <c r="G42" s="30"/>
      <c r="H42" s="21" t="s">
        <v>36</v>
      </c>
      <c r="I42" s="36"/>
      <c r="J42" s="15" t="s">
        <v>93</v>
      </c>
      <c r="K42" s="33">
        <f t="shared" si="0"/>
        <v>0</v>
      </c>
    </row>
    <row r="43" spans="1:11" ht="12.75">
      <c r="A43" s="13" t="s">
        <v>86</v>
      </c>
      <c r="B43" s="18" t="s">
        <v>87</v>
      </c>
      <c r="C43" s="1" t="s">
        <v>88</v>
      </c>
      <c r="E43" s="30"/>
      <c r="F43" s="19"/>
      <c r="G43" s="30"/>
      <c r="H43" s="21" t="s">
        <v>36</v>
      </c>
      <c r="I43" s="36"/>
      <c r="J43" s="15" t="s">
        <v>93</v>
      </c>
      <c r="K43" s="33">
        <f t="shared" si="0"/>
        <v>0</v>
      </c>
    </row>
    <row r="44" spans="1:11" ht="12.75">
      <c r="A44" s="13" t="s">
        <v>89</v>
      </c>
      <c r="B44" s="22"/>
      <c r="C44" s="1" t="s">
        <v>90</v>
      </c>
      <c r="E44" s="30"/>
      <c r="F44" s="19"/>
      <c r="G44" s="29"/>
      <c r="H44" s="21" t="s">
        <v>36</v>
      </c>
      <c r="I44" s="36"/>
      <c r="J44" s="15" t="s">
        <v>93</v>
      </c>
      <c r="K44" s="33">
        <f t="shared" si="0"/>
        <v>0</v>
      </c>
    </row>
    <row r="45" spans="1:11" ht="12.75">
      <c r="A45" s="13" t="s">
        <v>91</v>
      </c>
      <c r="B45" s="23" t="s">
        <v>92</v>
      </c>
      <c r="E45" s="30"/>
      <c r="F45" s="19"/>
      <c r="J45" s="20" t="s">
        <v>94</v>
      </c>
      <c r="K45" s="33">
        <f>E45</f>
        <v>0</v>
      </c>
    </row>
    <row r="46" spans="1:2" ht="12.75">
      <c r="A46" s="13"/>
      <c r="B46" s="18"/>
    </row>
    <row r="47" spans="1:2" ht="12.75">
      <c r="A47" s="13"/>
      <c r="B47" s="23" t="s">
        <v>95</v>
      </c>
    </row>
    <row r="48" spans="1:9" ht="12.75">
      <c r="A48" s="13" t="s">
        <v>96</v>
      </c>
      <c r="B48" s="18" t="s">
        <v>97</v>
      </c>
      <c r="I48" s="29"/>
    </row>
    <row r="49" spans="1:9" ht="12.75">
      <c r="A49" s="13" t="s">
        <v>98</v>
      </c>
      <c r="B49" s="18" t="s">
        <v>99</v>
      </c>
      <c r="I49" s="36"/>
    </row>
    <row r="50" spans="1:9" ht="12.75">
      <c r="A50" s="13" t="s">
        <v>100</v>
      </c>
      <c r="B50" s="18" t="s">
        <v>101</v>
      </c>
      <c r="I50" s="38">
        <f>IF(AND(I48&gt;0,I49&gt;0),I48/I49,0)</f>
        <v>0</v>
      </c>
    </row>
    <row r="51" spans="1:11" ht="12.75">
      <c r="A51" s="13" t="s">
        <v>102</v>
      </c>
      <c r="B51" s="18" t="s">
        <v>103</v>
      </c>
      <c r="G51" s="24"/>
      <c r="I51" s="36"/>
      <c r="J51" s="15" t="s">
        <v>105</v>
      </c>
      <c r="K51" s="32">
        <f>I51*I50</f>
        <v>0</v>
      </c>
    </row>
    <row r="52" spans="1:11" ht="12.75">
      <c r="A52" s="13" t="s">
        <v>104</v>
      </c>
      <c r="B52" s="18"/>
      <c r="H52" s="26">
        <v>1</v>
      </c>
      <c r="I52" s="30"/>
      <c r="K52" s="38">
        <f>IF(H52=1,G14*200,IF(H52=2,I52,0))</f>
        <v>0</v>
      </c>
    </row>
    <row r="53" spans="1:11" ht="12.75">
      <c r="A53" s="13" t="s">
        <v>106</v>
      </c>
      <c r="B53" s="18" t="s">
        <v>107</v>
      </c>
      <c r="D53" s="4"/>
      <c r="E53" s="4"/>
      <c r="F53" s="4"/>
      <c r="G53" s="4"/>
      <c r="H53" s="4"/>
      <c r="I53" s="4"/>
      <c r="J53" s="15" t="s">
        <v>26</v>
      </c>
      <c r="K53" s="29"/>
    </row>
    <row r="54" spans="1:11" ht="12.75">
      <c r="A54" s="13" t="s">
        <v>108</v>
      </c>
      <c r="B54" s="18" t="s">
        <v>109</v>
      </c>
      <c r="J54" s="15" t="s">
        <v>26</v>
      </c>
      <c r="K54" s="33">
        <f>SUM(K26:K53)</f>
        <v>0</v>
      </c>
    </row>
    <row r="55" spans="1:2" ht="12.75">
      <c r="A55" s="13"/>
      <c r="B55" s="18"/>
    </row>
    <row r="56" spans="1:2" ht="12.75">
      <c r="A56" s="14" t="s">
        <v>110</v>
      </c>
      <c r="B56" s="18"/>
    </row>
    <row r="57" spans="1:11" ht="12.75">
      <c r="A57" s="13" t="s">
        <v>111</v>
      </c>
      <c r="B57" s="18" t="s">
        <v>123</v>
      </c>
      <c r="J57" s="15" t="s">
        <v>26</v>
      </c>
      <c r="K57" s="29"/>
    </row>
    <row r="58" spans="1:11" ht="12.75">
      <c r="A58" s="13" t="s">
        <v>112</v>
      </c>
      <c r="B58" s="1" t="s">
        <v>113</v>
      </c>
      <c r="J58" s="15" t="s">
        <v>26</v>
      </c>
      <c r="K58" s="30"/>
    </row>
    <row r="59" spans="1:11" ht="12.75">
      <c r="A59" s="13" t="s">
        <v>124</v>
      </c>
      <c r="B59" s="1" t="s">
        <v>125</v>
      </c>
      <c r="J59" s="15" t="s">
        <v>26</v>
      </c>
      <c r="K59" s="30"/>
    </row>
    <row r="60" spans="1:11" ht="12.75">
      <c r="A60" s="13" t="s">
        <v>114</v>
      </c>
      <c r="B60" s="1" t="s">
        <v>115</v>
      </c>
      <c r="J60" s="15" t="s">
        <v>26</v>
      </c>
      <c r="K60" s="33">
        <f>SUM(K57:K59)</f>
        <v>0</v>
      </c>
    </row>
    <row r="61" ht="12.75">
      <c r="A61" s="13"/>
    </row>
    <row r="62" ht="12.75">
      <c r="A62" s="14" t="s">
        <v>116</v>
      </c>
    </row>
    <row r="63" spans="1:11" ht="12.75">
      <c r="A63" s="13" t="s">
        <v>117</v>
      </c>
      <c r="B63" s="1" t="s">
        <v>118</v>
      </c>
      <c r="J63" s="15" t="s">
        <v>26</v>
      </c>
      <c r="K63" s="32">
        <f>K54-K60</f>
        <v>0</v>
      </c>
    </row>
    <row r="64" spans="1:11" ht="13.5" thickBot="1">
      <c r="A64" s="13" t="s">
        <v>119</v>
      </c>
      <c r="B64" s="1" t="s">
        <v>120</v>
      </c>
      <c r="J64" s="15" t="s">
        <v>26</v>
      </c>
      <c r="K64" s="40">
        <f>IF(G14&gt;0,K63/G14,0)</f>
        <v>0</v>
      </c>
    </row>
    <row r="65" spans="1:11" ht="13.5" thickTop="1">
      <c r="A65" s="13"/>
      <c r="K65" s="31"/>
    </row>
    <row r="66" spans="1:11" ht="12.75">
      <c r="A66" s="25" t="s">
        <v>121</v>
      </c>
      <c r="B66" s="7"/>
      <c r="C66" s="7"/>
      <c r="D66" s="7"/>
      <c r="E66" s="7"/>
      <c r="F66" s="8"/>
      <c r="G66" s="7"/>
      <c r="H66" s="7"/>
      <c r="I66" s="7"/>
      <c r="J66" s="7"/>
      <c r="K66" s="7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</sheetData>
  <sheetProtection selectLockedCells="1" selectUnlockedCells="1"/>
  <mergeCells count="6">
    <mergeCell ref="D1:J1"/>
    <mergeCell ref="D2:J2"/>
    <mergeCell ref="D3:J3"/>
    <mergeCell ref="D4:J4"/>
    <mergeCell ref="D5:J5"/>
    <mergeCell ref="D6:J6"/>
  </mergeCells>
  <printOptions/>
  <pageMargins left="0.7" right="0.7" top="0.75" bottom="0.75" header="0.3" footer="0.3"/>
  <pageSetup fitToHeight="1" fitToWidth="1" horizontalDpi="600" verticalDpi="600" orientation="portrait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dstubbs</dc:creator>
  <cp:keywords/>
  <dc:description/>
  <cp:lastModifiedBy>snoelle</cp:lastModifiedBy>
  <cp:lastPrinted>2011-03-08T19:22:55Z</cp:lastPrinted>
  <dcterms:created xsi:type="dcterms:W3CDTF">2011-03-08T14:33:31Z</dcterms:created>
  <dcterms:modified xsi:type="dcterms:W3CDTF">2018-05-04T14:15:40Z</dcterms:modified>
  <cp:category/>
  <cp:version/>
  <cp:contentType/>
  <cp:contentStatus/>
</cp:coreProperties>
</file>